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ri\Google Drive\sk contadores\1- RESPALDO CONTABILIDAD 2017\1- RESPALDO contabilidad 16022014\INSTITUTO MUNICIPAL DE LAS MUJERES\Cuenta publica\2021\CUARTO TRIMESTRE\"/>
    </mc:Choice>
  </mc:AlternateContent>
  <bookViews>
    <workbookView xWindow="-120" yWindow="-120" windowWidth="20730" windowHeight="11160"/>
  </bookViews>
  <sheets>
    <sheet name="FFF" sheetId="1" r:id="rId1"/>
  </sheets>
  <externalReferences>
    <externalReference r:id="rId2"/>
    <externalReference r:id="rId3"/>
  </externalReference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D19" i="1"/>
  <c r="C19" i="1"/>
  <c r="B19" i="1"/>
  <c r="D18" i="1"/>
  <c r="C18" i="1"/>
  <c r="B18" i="1"/>
  <c r="D16" i="1"/>
  <c r="C16" i="1"/>
  <c r="B16" i="1"/>
  <c r="D15" i="1"/>
  <c r="C15" i="1"/>
  <c r="B15" i="1"/>
  <c r="D12" i="1"/>
  <c r="C12" i="1"/>
  <c r="B12" i="1"/>
  <c r="D14" i="1" l="1"/>
  <c r="D35" i="1" s="1"/>
  <c r="C14" i="1"/>
  <c r="C35" i="1" s="1"/>
  <c r="D3" i="1"/>
  <c r="D32" i="1" s="1"/>
  <c r="D27" i="1" s="1"/>
  <c r="B14" i="1"/>
  <c r="B35" i="1" s="1"/>
  <c r="B3" i="1"/>
  <c r="B32" i="1" s="1"/>
  <c r="B27" i="1" s="1"/>
  <c r="B39" i="1" l="1"/>
  <c r="D39" i="1"/>
  <c r="D24" i="1"/>
  <c r="B24" i="1"/>
  <c r="C3" i="1" l="1"/>
  <c r="C32" i="1" l="1"/>
  <c r="C27" i="1" s="1"/>
  <c r="C39" i="1" s="1"/>
  <c r="C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<sst xmlns="http://schemas.openxmlformats.org/spreadsheetml/2006/main" count="44" uniqueCount="36">
  <si>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</si>
  <si>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</si>
  <si>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</si>
  <si>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</si>
  <si>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</si>
  <si>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</si>
  <si>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</si>
  <si>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</si>
  <si>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</si>
  <si>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</si>
  <si>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</si>
  <si>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</si>
  <si>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</si>
  <si>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</si>
  <si>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</si>
  <si>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</si>
  <si>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</si>
  <si>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</si>
  <si>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</si>
  <si>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</si>
  <si>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</si>
  <si>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</si>
  <si>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</si>
  <si>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</si>
  <si>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</si>
  <si>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</si>
  <si>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</si>
  <si>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</si>
  <si>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</si>
  <si>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</si>
  <si>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</si>
  <si>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</si>
  <si>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</si>
  <si>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</si>
  <si>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</si>
  <si>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INSTITUTO MUNICIPAL DE LAS MUJERES
Flujo de Fondos
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</si>
</sst>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4" fontId="2" fillId="0" borderId="4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8" xfId="0" applyNumberFormat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4" fontId="2" fillId="0" borderId="11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4" fontId="2" fillId="0" borderId="13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3" fillId="0" borderId="0" xfId="0" applyFont="1" applyFill="1"/>
    <xf numFmtId="0" fontId="2" fillId="0" borderId="10" xfId="0" applyFont="1" applyFill="1" applyBorder="1"/>
    <xf numFmtId="0" fontId="3" fillId="0" borderId="5" xfId="0" applyFont="1" applyFill="1" applyBorder="1" applyAlignment="1">
      <alignment horizontal="left" indent="1"/>
    </xf>
    <xf numFmtId="4" fontId="3" fillId="0" borderId="12" xfId="0" applyNumberFormat="1" applyFont="1" applyFill="1" applyBorder="1"/>
    <xf numFmtId="4" fontId="3" fillId="0" borderId="6" xfId="0" applyNumberFormat="1" applyFont="1" applyFill="1" applyBorder="1"/>
    <xf numFmtId="0" fontId="2" fillId="0" borderId="5" xfId="0" applyFont="1" applyFill="1" applyBorder="1"/>
    <xf numFmtId="4" fontId="2" fillId="0" borderId="12" xfId="0" applyNumberFormat="1" applyFont="1" applyFill="1" applyBorder="1"/>
    <xf numFmtId="4" fontId="2" fillId="0" borderId="6" xfId="0" applyNumberFormat="1" applyFont="1" applyFill="1" applyBorder="1"/>
    <xf numFmtId="0" fontId="2" fillId="0" borderId="7" xfId="0" applyFont="1" applyFill="1" applyBorder="1"/>
    <xf numFmtId="4" fontId="2" fillId="0" borderId="13" xfId="0" applyNumberFormat="1" applyFont="1" applyFill="1" applyBorder="1"/>
    <xf numFmtId="4" fontId="2" fillId="0" borderId="8" xfId="0" applyNumberFormat="1" applyFont="1" applyFill="1" applyBorder="1"/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21_EAI_MLEO_MUJ_21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22_EAE_MLEO_MUJ_2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</sheetNames>
    <sheetDataSet>
      <sheetData sheetId="0">
        <row r="13">
          <cell r="E13">
            <v>17007214.8633333</v>
          </cell>
          <cell r="F13">
            <v>17008074.829999998</v>
          </cell>
          <cell r="G13">
            <v>17008074.829999998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A"/>
      <sheetName val="CFG"/>
    </sheetNames>
    <sheetDataSet>
      <sheetData sheetId="0">
        <row r="5">
          <cell r="E5">
            <v>13953424.843954563</v>
          </cell>
          <cell r="F5">
            <v>13076864.460000001</v>
          </cell>
          <cell r="G5">
            <v>12534423.189999999</v>
          </cell>
        </row>
        <row r="13">
          <cell r="E13">
            <v>301597.35000000003</v>
          </cell>
          <cell r="F13">
            <v>195249.76</v>
          </cell>
          <cell r="G13">
            <v>195249.76</v>
          </cell>
        </row>
        <row r="23">
          <cell r="E23">
            <v>1828840.6893787747</v>
          </cell>
          <cell r="F23">
            <v>1298352.05</v>
          </cell>
          <cell r="G23">
            <v>1263233.5699999998</v>
          </cell>
        </row>
        <row r="33">
          <cell r="E33">
            <v>483000</v>
          </cell>
          <cell r="F33">
            <v>144118.54999999999</v>
          </cell>
          <cell r="G33">
            <v>144118.54999999999</v>
          </cell>
        </row>
        <row r="43">
          <cell r="E43">
            <v>440351.93</v>
          </cell>
          <cell r="F43">
            <v>176048.08</v>
          </cell>
          <cell r="G43">
            <v>176048.08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topLeftCell="A11" zoomScaleNormal="100" workbookViewId="0">
      <selection activeCell="B37" sqref="B37"/>
    </sheetView>
  </sheetViews>
  <sheetFormatPr baseColWidth="10" defaultRowHeight="11.25" x14ac:dyDescent="0.2"/>
  <cols>
    <col min="1" max="1" width="44" style="17" customWidth="1"/>
    <col min="2" max="4" width="17.7109375" style="17" customWidth="1"/>
    <col min="5" max="16384" width="11.42578125" style="17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13" t="s">
        <v>20</v>
      </c>
      <c r="B2" s="14" t="s">
        <v>22</v>
      </c>
      <c r="C2" s="14" t="s">
        <v>21</v>
      </c>
      <c r="D2" s="14" t="s">
        <v>23</v>
      </c>
    </row>
    <row r="3" spans="1:4" x14ac:dyDescent="0.2">
      <c r="A3" s="5" t="s">
        <v>0</v>
      </c>
      <c r="B3" s="8">
        <f>SUM(B4:B13)</f>
        <v>17007214.8633333</v>
      </c>
      <c r="C3" s="8">
        <f t="shared" ref="C3:D3" si="0">SUM(C4:C13)</f>
        <v>17008074.829999998</v>
      </c>
      <c r="D3" s="1">
        <f t="shared" si="0"/>
        <v>17008074.829999998</v>
      </c>
    </row>
    <row r="4" spans="1:4" x14ac:dyDescent="0.2">
      <c r="A4" s="7" t="s">
        <v>1</v>
      </c>
      <c r="B4" s="9"/>
      <c r="C4" s="9"/>
      <c r="D4" s="2"/>
    </row>
    <row r="5" spans="1:4" x14ac:dyDescent="0.2">
      <c r="A5" s="7" t="s">
        <v>2</v>
      </c>
      <c r="B5" s="9"/>
      <c r="C5" s="9"/>
      <c r="D5" s="2"/>
    </row>
    <row r="6" spans="1:4" x14ac:dyDescent="0.2">
      <c r="A6" s="7" t="s">
        <v>3</v>
      </c>
      <c r="B6" s="9"/>
      <c r="C6" s="9"/>
      <c r="D6" s="2"/>
    </row>
    <row r="7" spans="1:4" x14ac:dyDescent="0.2">
      <c r="A7" s="7" t="s">
        <v>4</v>
      </c>
      <c r="B7" s="9"/>
      <c r="C7" s="9"/>
      <c r="D7" s="2"/>
    </row>
    <row r="8" spans="1:4" x14ac:dyDescent="0.2">
      <c r="A8" s="7" t="s">
        <v>5</v>
      </c>
      <c r="B8" s="9"/>
      <c r="C8" s="9"/>
      <c r="D8" s="2"/>
    </row>
    <row r="9" spans="1:4" x14ac:dyDescent="0.2">
      <c r="A9" s="7" t="s">
        <v>6</v>
      </c>
      <c r="B9" s="9"/>
      <c r="C9" s="9"/>
      <c r="D9" s="2"/>
    </row>
    <row r="10" spans="1:4" x14ac:dyDescent="0.2">
      <c r="A10" s="7" t="s">
        <v>7</v>
      </c>
      <c r="B10" s="9"/>
      <c r="C10" s="9"/>
      <c r="D10" s="2"/>
    </row>
    <row r="11" spans="1:4" x14ac:dyDescent="0.2">
      <c r="A11" s="7" t="s">
        <v>8</v>
      </c>
      <c r="B11" s="9"/>
      <c r="C11" s="9"/>
      <c r="D11" s="2"/>
    </row>
    <row r="12" spans="1:4" x14ac:dyDescent="0.2">
      <c r="A12" s="7" t="s">
        <v>9</v>
      </c>
      <c r="B12" s="9">
        <f>+[1]EAI!$E$13</f>
        <v>17007214.8633333</v>
      </c>
      <c r="C12" s="9">
        <f>+[1]EAI!$F$13</f>
        <v>17008074.829999998</v>
      </c>
      <c r="D12" s="2">
        <f>+[1]EAI!$G$13</f>
        <v>17008074.829999998</v>
      </c>
    </row>
    <row r="13" spans="1:4" x14ac:dyDescent="0.2">
      <c r="A13" s="7" t="s">
        <v>10</v>
      </c>
      <c r="B13" s="9"/>
      <c r="C13" s="9"/>
      <c r="D13" s="2"/>
    </row>
    <row r="14" spans="1:4" x14ac:dyDescent="0.2">
      <c r="A14" s="6" t="s">
        <v>11</v>
      </c>
      <c r="B14" s="10">
        <f>SUM(B15:B23)</f>
        <v>17007214.813333336</v>
      </c>
      <c r="C14" s="10">
        <f t="shared" ref="C14:D14" si="1">SUM(C15:C23)</f>
        <v>14890632.900000002</v>
      </c>
      <c r="D14" s="3">
        <f t="shared" si="1"/>
        <v>14313073.15</v>
      </c>
    </row>
    <row r="15" spans="1:4" x14ac:dyDescent="0.2">
      <c r="A15" s="7" t="s">
        <v>12</v>
      </c>
      <c r="B15" s="9">
        <f>+[2]COG!$E$5</f>
        <v>13953424.843954563</v>
      </c>
      <c r="C15" s="9">
        <f>+[2]COG!$F$5</f>
        <v>13076864.460000001</v>
      </c>
      <c r="D15" s="2">
        <f>+[2]COG!$G$5</f>
        <v>12534423.189999999</v>
      </c>
    </row>
    <row r="16" spans="1:4" x14ac:dyDescent="0.2">
      <c r="A16" s="7" t="s">
        <v>13</v>
      </c>
      <c r="B16" s="9">
        <f>+[2]COG!$E$13</f>
        <v>301597.35000000003</v>
      </c>
      <c r="C16" s="9">
        <f>+[2]COG!$F$13</f>
        <v>195249.76</v>
      </c>
      <c r="D16" s="2">
        <f>+[2]COG!$G$13</f>
        <v>195249.76</v>
      </c>
    </row>
    <row r="17" spans="1:4" x14ac:dyDescent="0.2">
      <c r="A17" s="7" t="s">
        <v>14</v>
      </c>
      <c r="B17" s="9">
        <f>+[2]COG!$E$23</f>
        <v>1828840.6893787747</v>
      </c>
      <c r="C17" s="9">
        <f>+[2]COG!$F$23</f>
        <v>1298352.05</v>
      </c>
      <c r="D17" s="2">
        <f>+[2]COG!$G$23</f>
        <v>1263233.5699999998</v>
      </c>
    </row>
    <row r="18" spans="1:4" x14ac:dyDescent="0.2">
      <c r="A18" s="7" t="s">
        <v>9</v>
      </c>
      <c r="B18" s="9">
        <f>+[2]COG!$E$33</f>
        <v>483000</v>
      </c>
      <c r="C18" s="9">
        <f>+[2]COG!$F$33</f>
        <v>144118.54999999999</v>
      </c>
      <c r="D18" s="2">
        <f>+[2]COG!$G$33</f>
        <v>144118.54999999999</v>
      </c>
    </row>
    <row r="19" spans="1:4" x14ac:dyDescent="0.2">
      <c r="A19" s="7" t="s">
        <v>15</v>
      </c>
      <c r="B19" s="9">
        <f>+[2]COG!$E$43</f>
        <v>440351.93</v>
      </c>
      <c r="C19" s="9">
        <f>+[2]COG!$F$43</f>
        <v>176048.08</v>
      </c>
      <c r="D19" s="2">
        <f>+[2]COG!$G$43</f>
        <v>176048.08</v>
      </c>
    </row>
    <row r="20" spans="1:4" x14ac:dyDescent="0.2">
      <c r="A20" s="7" t="s">
        <v>16</v>
      </c>
      <c r="B20" s="9"/>
      <c r="C20" s="9"/>
      <c r="D20" s="2"/>
    </row>
    <row r="21" spans="1:4" x14ac:dyDescent="0.2">
      <c r="A21" s="7" t="s">
        <v>17</v>
      </c>
      <c r="B21" s="9"/>
      <c r="C21" s="9"/>
      <c r="D21" s="2"/>
    </row>
    <row r="22" spans="1:4" x14ac:dyDescent="0.2">
      <c r="A22" s="7" t="s">
        <v>18</v>
      </c>
      <c r="B22" s="9"/>
      <c r="C22" s="9"/>
      <c r="D22" s="2"/>
    </row>
    <row r="23" spans="1:4" x14ac:dyDescent="0.2">
      <c r="A23" s="7" t="s">
        <v>19</v>
      </c>
      <c r="B23" s="9"/>
      <c r="C23" s="9"/>
      <c r="D23" s="2"/>
    </row>
    <row r="24" spans="1:4" x14ac:dyDescent="0.2">
      <c r="A24" s="15" t="s">
        <v>24</v>
      </c>
      <c r="B24" s="11">
        <f>B3-B14</f>
        <v>4.9999963492155075E-2</v>
      </c>
      <c r="C24" s="11">
        <f>C3-C14</f>
        <v>2117441.929999996</v>
      </c>
      <c r="D24" s="4">
        <f>D3-D14</f>
        <v>2695001.6799999978</v>
      </c>
    </row>
    <row r="25" spans="1:4" x14ac:dyDescent="0.2">
      <c r="A25" s="16"/>
      <c r="B25" s="12"/>
      <c r="C25" s="12"/>
      <c r="D25" s="12"/>
    </row>
    <row r="26" spans="1:4" ht="22.5" x14ac:dyDescent="0.2">
      <c r="A26" s="13" t="s">
        <v>20</v>
      </c>
      <c r="B26" s="14" t="s">
        <v>22</v>
      </c>
      <c r="C26" s="14" t="s">
        <v>21</v>
      </c>
      <c r="D26" s="14" t="s">
        <v>23</v>
      </c>
    </row>
    <row r="27" spans="1:4" x14ac:dyDescent="0.2">
      <c r="A27" s="18" t="s">
        <v>25</v>
      </c>
      <c r="B27" s="8">
        <f>SUM(B28:B34)</f>
        <v>17007214.8633333</v>
      </c>
      <c r="C27" s="8">
        <f>SUM(C28:C34)</f>
        <v>17008074.829999998</v>
      </c>
      <c r="D27" s="1">
        <f>SUM(D28:D34)</f>
        <v>17008074.829999998</v>
      </c>
    </row>
    <row r="28" spans="1:4" x14ac:dyDescent="0.2">
      <c r="A28" s="19" t="s">
        <v>26</v>
      </c>
      <c r="B28" s="20"/>
      <c r="C28" s="20"/>
      <c r="D28" s="21"/>
    </row>
    <row r="29" spans="1:4" x14ac:dyDescent="0.2">
      <c r="A29" s="19" t="s">
        <v>27</v>
      </c>
      <c r="B29" s="20"/>
      <c r="C29" s="20"/>
      <c r="D29" s="21"/>
    </row>
    <row r="30" spans="1:4" x14ac:dyDescent="0.2">
      <c r="A30" s="19" t="s">
        <v>28</v>
      </c>
      <c r="B30" s="20"/>
      <c r="C30" s="20"/>
      <c r="D30" s="21"/>
    </row>
    <row r="31" spans="1:4" x14ac:dyDescent="0.2">
      <c r="A31" s="19" t="s">
        <v>29</v>
      </c>
      <c r="B31" s="20"/>
      <c r="C31" s="20"/>
      <c r="D31" s="21"/>
    </row>
    <row r="32" spans="1:4" x14ac:dyDescent="0.2">
      <c r="A32" s="19" t="s">
        <v>30</v>
      </c>
      <c r="B32" s="20">
        <f>+B3</f>
        <v>17007214.8633333</v>
      </c>
      <c r="C32" s="20">
        <f t="shared" ref="C32:D32" si="2">+C3</f>
        <v>17008074.829999998</v>
      </c>
      <c r="D32" s="20">
        <f t="shared" si="2"/>
        <v>17008074.829999998</v>
      </c>
    </row>
    <row r="33" spans="1:4" x14ac:dyDescent="0.2">
      <c r="A33" s="19" t="s">
        <v>31</v>
      </c>
      <c r="B33" s="20"/>
      <c r="C33" s="20"/>
      <c r="D33" s="21"/>
    </row>
    <row r="34" spans="1:4" x14ac:dyDescent="0.2">
      <c r="A34" s="19" t="s">
        <v>32</v>
      </c>
      <c r="B34" s="20"/>
      <c r="C34" s="20"/>
      <c r="D34" s="21"/>
    </row>
    <row r="35" spans="1:4" x14ac:dyDescent="0.2">
      <c r="A35" s="22" t="s">
        <v>33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19" t="s">
        <v>30</v>
      </c>
      <c r="B36" s="20"/>
      <c r="C36" s="20"/>
      <c r="D36" s="20"/>
    </row>
    <row r="37" spans="1:4" x14ac:dyDescent="0.2">
      <c r="A37" s="19" t="s">
        <v>31</v>
      </c>
      <c r="B37" s="20"/>
      <c r="C37" s="20"/>
      <c r="D37" s="21"/>
    </row>
    <row r="38" spans="1:4" x14ac:dyDescent="0.2">
      <c r="A38" s="19" t="s">
        <v>34</v>
      </c>
      <c r="B38" s="20"/>
      <c r="C38" s="20"/>
      <c r="D38" s="21"/>
    </row>
    <row r="39" spans="1:4" x14ac:dyDescent="0.2">
      <c r="A39" s="25" t="s">
        <v>24</v>
      </c>
      <c r="B39" s="26">
        <f>B27+B35</f>
        <v>17007214.8633333</v>
      </c>
      <c r="C39" s="26">
        <f t="shared" ref="C39:D39" si="3">C27+C35</f>
        <v>17008074.829999998</v>
      </c>
      <c r="D39" s="27">
        <f t="shared" si="3"/>
        <v>17008074.829999998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enrike H</cp:lastModifiedBy>
  <cp:lastPrinted>2021-07-22T22:44:05Z</cp:lastPrinted>
  <dcterms:created xsi:type="dcterms:W3CDTF">2017-12-20T04:54:53Z</dcterms:created>
  <dcterms:modified xsi:type="dcterms:W3CDTF">2022-01-19T08:04:21Z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